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<sst xmlns="http://schemas.openxmlformats.org/spreadsheetml/2006/main" count="68" uniqueCount="21">
  <si>
    <t>日付</t>
  </si>
  <si>
    <t>店舗</t>
  </si>
  <si>
    <t>商品</t>
  </si>
  <si>
    <t>金額</t>
  </si>
  <si>
    <t>集計</t>
  </si>
  <si>
    <t>G2〜G3 に COUNTIFS、G4 に SUMIFS、G5 に1件あたりを出そう</t>
  </si>
  <si>
    <t>東京店</t>
  </si>
  <si>
    <t>コードバン 長財布</t>
  </si>
  <si>
    <t>東京店の件数</t>
  </si>
  <si>
    <t>大阪店</t>
  </si>
  <si>
    <t>ブライドル 名刺入れ</t>
  </si>
  <si>
    <t>東京店のコードバン 長財布</t>
  </si>
  <si>
    <t>オイルレザー キーケース</t>
  </si>
  <si>
    <t>東京店の売上合計</t>
  </si>
  <si>
    <t>名古屋店</t>
  </si>
  <si>
    <t>オイルレザー 長財布</t>
  </si>
  <si>
    <t>東京店の1件あたり</t>
  </si>
  <si>
    <t>ヌメ革 ペンケース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</si>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</sst>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6" customWidth="1"/>
    <col min="4" max="4" width="13" customWidth="1"/>
    <col min="5" max="5" width="3" customWidth="1"/>
    <col min="6" max="6" width="24" customWidth="1"/>
    <col min="7" max="7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5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t="s">
        <v>8</v>
      </c>
    </row>
    <row r="3" spans="1:10" x14ac:dyDescent="0.25">
      <c r="A3" s="2">
        <v>46297</v>
      </c>
      <c r="B3" t="s">
        <v>9</v>
      </c>
      <c r="C3" t="s">
        <v>10</v>
      </c>
      <c r="D3" s="3">
        <v>16500</v>
      </c>
      <c r="F3" t="s">
        <v>11</v>
      </c>
    </row>
    <row r="4" spans="1:10" x14ac:dyDescent="0.25">
      <c r="A4" s="2">
        <v>46298</v>
      </c>
      <c r="B4" t="s">
        <v>6</v>
      </c>
      <c r="C4" t="s">
        <v>12</v>
      </c>
      <c r="D4" s="3">
        <v>12800</v>
      </c>
      <c r="F4" t="s">
        <v>13</v>
      </c>
      <c r="G4" s="3"/>
    </row>
    <row r="5" spans="1:10" x14ac:dyDescent="0.25">
      <c r="A5" s="2">
        <v>46300</v>
      </c>
      <c r="B5" t="s">
        <v>14</v>
      </c>
      <c r="C5" t="s">
        <v>15</v>
      </c>
      <c r="D5" s="3">
        <v>36000</v>
      </c>
      <c r="F5" t="s">
        <v>16</v>
      </c>
      <c r="G5" s="3"/>
    </row>
    <row r="6" spans="1:10" x14ac:dyDescent="0.25">
      <c r="A6" s="2">
        <v>46303</v>
      </c>
      <c r="B6" t="s">
        <v>6</v>
      </c>
      <c r="C6" t="s">
        <v>17</v>
      </c>
      <c r="D6" s="3">
        <v>9800</v>
      </c>
    </row>
    <row r="7" spans="1:10" x14ac:dyDescent="0.25">
      <c r="A7" s="2">
        <v>46304</v>
      </c>
      <c r="B7" t="s">
        <v>9</v>
      </c>
      <c r="C7" t="s">
        <v>7</v>
      </c>
      <c r="D7" s="3">
        <v>42000</v>
      </c>
    </row>
    <row r="8" spans="1:10" x14ac:dyDescent="0.25">
      <c r="A8" s="2">
        <v>46307</v>
      </c>
      <c r="B8" t="s">
        <v>6</v>
      </c>
      <c r="C8" t="s">
        <v>18</v>
      </c>
      <c r="D8" s="3">
        <v>38000</v>
      </c>
    </row>
    <row r="9" spans="1:10" x14ac:dyDescent="0.25">
      <c r="A9" s="2">
        <v>46310</v>
      </c>
      <c r="B9" t="s">
        <v>14</v>
      </c>
      <c r="C9" t="s">
        <v>19</v>
      </c>
      <c r="D9" s="3">
        <v>7600</v>
      </c>
    </row>
    <row r="10" spans="1:10" x14ac:dyDescent="0.25">
      <c r="A10" s="2">
        <v>46311</v>
      </c>
      <c r="B10" t="s">
        <v>9</v>
      </c>
      <c r="C10" t="s">
        <v>15</v>
      </c>
      <c r="D10" s="3">
        <v>36000</v>
      </c>
    </row>
    <row r="11" spans="1:10" x14ac:dyDescent="0.25">
      <c r="A11" s="2">
        <v>46315</v>
      </c>
      <c r="B11" t="s">
        <v>6</v>
      </c>
      <c r="C11" t="s">
        <v>10</v>
      </c>
      <c r="D11" s="3">
        <v>16500</v>
      </c>
    </row>
    <row r="12" spans="1:10" x14ac:dyDescent="0.25">
      <c r="A12" s="2">
        <v>46318</v>
      </c>
      <c r="B12" t="s">
        <v>9</v>
      </c>
      <c r="C12" t="s">
        <v>18</v>
      </c>
      <c r="D12" s="3">
        <v>38000</v>
      </c>
    </row>
    <row r="13" spans="1:10" x14ac:dyDescent="0.25">
      <c r="A13" s="2">
        <v>46322</v>
      </c>
      <c r="B13" t="s">
        <v>6</v>
      </c>
      <c r="C13" t="s">
        <v>15</v>
      </c>
      <c r="D13" s="3">
        <v>36000</v>
      </c>
    </row>
    <row r="14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6" customWidth="1"/>
    <col min="4" max="4" width="13" customWidth="1"/>
    <col min="5" max="5" width="3" customWidth="1"/>
    <col min="6" max="6" width="24" customWidth="1"/>
    <col min="7" max="7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20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t="s">
        <v>8</v>
      </c>
      <c r="G2">
        <f>COUNTIFS(B2:B13,"東京店")</f>
        <v>6</v>
      </c>
    </row>
    <row r="3" spans="1:10" x14ac:dyDescent="0.25">
      <c r="A3" s="2">
        <v>46297</v>
      </c>
      <c r="B3" t="s">
        <v>9</v>
      </c>
      <c r="C3" t="s">
        <v>10</v>
      </c>
      <c r="D3" s="3">
        <v>16500</v>
      </c>
      <c r="F3" t="s">
        <v>11</v>
      </c>
      <c r="G3">
        <f>COUNTIFS(B2:B13,"東京店",C2:C13,"コードバン 長財布")</f>
        <v>1</v>
      </c>
    </row>
    <row r="4" spans="1:10" x14ac:dyDescent="0.25">
      <c r="A4" s="2">
        <v>46298</v>
      </c>
      <c r="B4" t="s">
        <v>6</v>
      </c>
      <c r="C4" t="s">
        <v>12</v>
      </c>
      <c r="D4" s="3">
        <v>12800</v>
      </c>
      <c r="F4" t="s">
        <v>13</v>
      </c>
      <c r="G4" s="3">
        <f>SUMIFS(D2:D13,B2:B13,"東京店")</f>
        <v>155100</v>
      </c>
    </row>
    <row r="5" spans="1:10" x14ac:dyDescent="0.25">
      <c r="A5" s="2">
        <v>46300</v>
      </c>
      <c r="B5" t="s">
        <v>14</v>
      </c>
      <c r="C5" t="s">
        <v>15</v>
      </c>
      <c r="D5" s="3">
        <v>36000</v>
      </c>
      <c r="F5" t="s">
        <v>16</v>
      </c>
      <c r="G5" s="3">
        <f>G4/G2</f>
        <v>25850</v>
      </c>
    </row>
    <row r="6" spans="1:10" x14ac:dyDescent="0.25">
      <c r="A6" s="2">
        <v>46303</v>
      </c>
      <c r="B6" t="s">
        <v>6</v>
      </c>
      <c r="C6" t="s">
        <v>17</v>
      </c>
      <c r="D6" s="3">
        <v>9800</v>
      </c>
    </row>
    <row r="7" spans="1:10" x14ac:dyDescent="0.25">
      <c r="A7" s="2">
        <v>46304</v>
      </c>
      <c r="B7" t="s">
        <v>9</v>
      </c>
      <c r="C7" t="s">
        <v>7</v>
      </c>
      <c r="D7" s="3">
        <v>42000</v>
      </c>
    </row>
    <row r="8" spans="1:10" x14ac:dyDescent="0.25">
      <c r="A8" s="2">
        <v>46307</v>
      </c>
      <c r="B8" t="s">
        <v>6</v>
      </c>
      <c r="C8" t="s">
        <v>18</v>
      </c>
      <c r="D8" s="3">
        <v>38000</v>
      </c>
    </row>
    <row r="9" spans="1:10" x14ac:dyDescent="0.25">
      <c r="A9" s="2">
        <v>46310</v>
      </c>
      <c r="B9" t="s">
        <v>14</v>
      </c>
      <c r="C9" t="s">
        <v>19</v>
      </c>
      <c r="D9" s="3">
        <v>7600</v>
      </c>
    </row>
    <row r="10" spans="1:10" x14ac:dyDescent="0.25">
      <c r="A10" s="2">
        <v>46311</v>
      </c>
      <c r="B10" t="s">
        <v>9</v>
      </c>
      <c r="C10" t="s">
        <v>15</v>
      </c>
      <c r="D10" s="3">
        <v>36000</v>
      </c>
    </row>
    <row r="11" spans="1:10" x14ac:dyDescent="0.25">
      <c r="A11" s="2">
        <v>46315</v>
      </c>
      <c r="B11" t="s">
        <v>6</v>
      </c>
      <c r="C11" t="s">
        <v>10</v>
      </c>
      <c r="D11" s="3">
        <v>16500</v>
      </c>
    </row>
    <row r="12" spans="1:10" x14ac:dyDescent="0.25">
      <c r="A12" s="2">
        <v>46318</v>
      </c>
      <c r="B12" t="s">
        <v>9</v>
      </c>
      <c r="C12" t="s">
        <v>18</v>
      </c>
      <c r="D12" s="3">
        <v>38000</v>
      </c>
    </row>
    <row r="13" spans="1:10" x14ac:dyDescent="0.25">
      <c r="A13" s="2">
        <v>46322</v>
      </c>
      <c r="B13" t="s">
        <v>6</v>
      </c>
      <c r="C13" t="s">
        <v>15</v>
      </c>
      <c r="D13" s="3">
        <v>36000</v>
      </c>
    </row>
    <row r="14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